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Horta\Documents\RESPUESTA CONGRESO - EJECUCIÓN PRESUPUESTAL VECOL S.A. 2024\"/>
    </mc:Choice>
  </mc:AlternateContent>
  <xr:revisionPtr revIDLastSave="0" documentId="13_ncr:1_{144DD462-FD45-4215-9167-FB72216B51FB}" xr6:coauthVersionLast="47" xr6:coauthVersionMax="47" xr10:uidLastSave="{00000000-0000-0000-0000-000000000000}"/>
  <bookViews>
    <workbookView xWindow="-108" yWindow="-108" windowWidth="23256" windowHeight="12576" firstSheet="1" activeTab="2" xr2:uid="{17F8A1A4-8F9D-42A6-8F3E-FFB43480C637}"/>
  </bookViews>
  <sheets>
    <sheet name="Detalle Ingresos 2023 - 2024" sheetId="1" r:id="rId1"/>
    <sheet name="Detalle Presupuesto Gastos 2024" sheetId="2" r:id="rId2"/>
    <sheet name="Detalle Gastos Recurrentes" sheetId="4" r:id="rId3"/>
    <sheet name="Detalle Ejecución Gastos  2024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2" i="3" l="1"/>
  <c r="D64" i="3"/>
  <c r="D51" i="3"/>
  <c r="D29" i="3"/>
  <c r="C73" i="2"/>
  <c r="C65" i="2"/>
  <c r="C52" i="2"/>
  <c r="C30" i="2"/>
  <c r="D29" i="1"/>
  <c r="D18" i="1"/>
  <c r="C29" i="1"/>
  <c r="C18" i="1"/>
  <c r="D75" i="3" l="1"/>
  <c r="D31" i="1"/>
  <c r="C76" i="2"/>
  <c r="C31" i="1"/>
</calcChain>
</file>

<file path=xl/sharedStrings.xml><?xml version="1.0" encoding="utf-8"?>
<sst xmlns="http://schemas.openxmlformats.org/spreadsheetml/2006/main" count="198" uniqueCount="82">
  <si>
    <t>Aftosa</t>
  </si>
  <si>
    <t>Biologicos</t>
  </si>
  <si>
    <t>Peces</t>
  </si>
  <si>
    <t>Farmaceuticos</t>
  </si>
  <si>
    <t>Aviares</t>
  </si>
  <si>
    <t>Mascotas</t>
  </si>
  <si>
    <t>Agricolas</t>
  </si>
  <si>
    <t>Fertilizantes</t>
  </si>
  <si>
    <t>Fertilizantes Foliares</t>
  </si>
  <si>
    <t>Total Ingresos Operacionales</t>
  </si>
  <si>
    <t>Ingresos No Operacionales</t>
  </si>
  <si>
    <t>Rendimientos Entidades Financieras</t>
  </si>
  <si>
    <t>Fondo Fiducario Old Mutual</t>
  </si>
  <si>
    <t>Ingresos por Financiación</t>
  </si>
  <si>
    <t>Rendimientos Beneficios Empleados</t>
  </si>
  <si>
    <t>Ingreso por Diferencia en Cambio</t>
  </si>
  <si>
    <t>TOTAL INGRESOS</t>
  </si>
  <si>
    <t>Recuperaciones de Costos y Gastos</t>
  </si>
  <si>
    <t>Utilidad Venta de Activos Fijos</t>
  </si>
  <si>
    <t>Otros Ingresos Extraordinarios</t>
  </si>
  <si>
    <t>Sueldos y salarios</t>
  </si>
  <si>
    <t>Aportes Parafiscales</t>
  </si>
  <si>
    <t>Pensiones de jubilación</t>
  </si>
  <si>
    <t>Aportes a la seguridad Social</t>
  </si>
  <si>
    <t>Auxilios a empleados</t>
  </si>
  <si>
    <t>Prestaciones Sociales</t>
  </si>
  <si>
    <t>Gastos de Personal</t>
  </si>
  <si>
    <t>Seguridad Industrial</t>
  </si>
  <si>
    <t>Comisiones Honorarios y Servicios</t>
  </si>
  <si>
    <t>Vigilancia y seguridad</t>
  </si>
  <si>
    <t>Materiales y Suministros</t>
  </si>
  <si>
    <t>Mantenimientos y Reparaciones</t>
  </si>
  <si>
    <t>Servicios Públicos</t>
  </si>
  <si>
    <t>Arrendamientos</t>
  </si>
  <si>
    <t>Comunicaciones registros y transporte</t>
  </si>
  <si>
    <t>Aseo cafeteria y restaurante</t>
  </si>
  <si>
    <t>Seguros generales</t>
  </si>
  <si>
    <t>Viaticos y Gastos de Viaje</t>
  </si>
  <si>
    <t>Deterioro de cxc -depreciaciones y amortizaciones</t>
  </si>
  <si>
    <t>Gastos Legales</t>
  </si>
  <si>
    <t>Publicidad y Propaganda</t>
  </si>
  <si>
    <t>Gastos asignados a costos</t>
  </si>
  <si>
    <t>TOTAL GASTOS ADMINISTRATIVOS</t>
  </si>
  <si>
    <t>Gastos Administrativos</t>
  </si>
  <si>
    <t>Gastos de Personal Diversos</t>
  </si>
  <si>
    <t>Gastos de Registro y Tramites Legales</t>
  </si>
  <si>
    <t>Gastos Comerciales</t>
  </si>
  <si>
    <t>TOTAL GASTOS PES</t>
  </si>
  <si>
    <t>Gastos Financieros y Otros</t>
  </si>
  <si>
    <t>Intereses Entidades Financieras</t>
  </si>
  <si>
    <t>Perdida Valoración Inversión Skandia</t>
  </si>
  <si>
    <t>Intereses por Beneficios a Empleados</t>
  </si>
  <si>
    <t>Comisiones y Gastos Financieros</t>
  </si>
  <si>
    <t>Gasto por Diferencia en Cambio</t>
  </si>
  <si>
    <t>Otros Egresos Extraordinarios</t>
  </si>
  <si>
    <t>Gastos por Impuestos y Contribuciones</t>
  </si>
  <si>
    <t>Contribuciones y Gravamenes</t>
  </si>
  <si>
    <t>Impuesto Industria y Comercio</t>
  </si>
  <si>
    <t>Impuestos a la Propiedad</t>
  </si>
  <si>
    <t>Impuestos y Tasas Arancelarias</t>
  </si>
  <si>
    <t>TOTAL GASTOS</t>
  </si>
  <si>
    <t>Impuesto de Renta y Complementarios</t>
  </si>
  <si>
    <t>TOTAL GASTOS FINANCIEROS</t>
  </si>
  <si>
    <t>TOTAL GASTOS POR IMPUESTOS</t>
  </si>
  <si>
    <t>TOTAL GASTOS COMERCIALES</t>
  </si>
  <si>
    <t>VECOL S.A.</t>
  </si>
  <si>
    <t>Ingresos Operacionales (Ventas)</t>
  </si>
  <si>
    <t>TOTAL GASTOS PROYECTOS I+D</t>
  </si>
  <si>
    <t>EMPRESA COLOMBIANA DE PRODUCTOS VETERINARIOS  S.A.</t>
  </si>
  <si>
    <t>Total Presupuesto 
Año 2024</t>
  </si>
  <si>
    <t>Total Ejecutado 
1Q - 2024</t>
  </si>
  <si>
    <t>PRESUPUESTO GASTOS AÑO 2024</t>
  </si>
  <si>
    <t>APROBADOS POR JUNTA DIRECTIVA</t>
  </si>
  <si>
    <t xml:space="preserve"> EJECUCIÓN GASTOS ENERO A MARZO DE 2024</t>
  </si>
  <si>
    <t>Ejecución</t>
  </si>
  <si>
    <t>DETALLE INGRESOS EJECUTADOS  AÑOS 2024 - 2023</t>
  </si>
  <si>
    <t>Enero a Marzo 
2024</t>
  </si>
  <si>
    <t>Enero a Diciembre 
2023</t>
  </si>
  <si>
    <t>DETALLE GASTOS RECURRENTES</t>
  </si>
  <si>
    <t>Gastos Proyectos de Excelencia Sanitaria</t>
  </si>
  <si>
    <t>Gastos Proyectos de Investigación y Desarrollo</t>
  </si>
  <si>
    <t>Gastos Operacionales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</si>
</sst>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164" fontId="2" fillId="0" borderId="1" xfId="0" applyNumberFormat="1" applyFont="1" applyBorder="1"/>
    <xf numFmtId="0" fontId="3" fillId="0" borderId="5" xfId="0" applyFont="1" applyBorder="1"/>
    <xf numFmtId="0" fontId="0" fillId="0" borderId="5" xfId="0" applyBorder="1"/>
    <xf numFmtId="0" fontId="0" fillId="0" borderId="6" xfId="0" applyBorder="1"/>
    <xf numFmtId="0" fontId="0" fillId="0" borderId="5" xfId="0" applyBorder="1" applyAlignment="1">
      <alignment horizontal="left" indent="2"/>
    </xf>
    <xf numFmtId="164" fontId="0" fillId="0" borderId="0" xfId="1" applyNumberFormat="1" applyFont="1" applyBorder="1"/>
    <xf numFmtId="164" fontId="0" fillId="0" borderId="6" xfId="1" applyNumberFormat="1" applyFont="1" applyBorder="1"/>
    <xf numFmtId="0" fontId="2" fillId="0" borderId="7" xfId="0" applyFont="1" applyBorder="1" applyAlignment="1">
      <alignment horizontal="left"/>
    </xf>
    <xf numFmtId="164" fontId="2" fillId="0" borderId="8" xfId="0" applyNumberFormat="1" applyFont="1" applyBorder="1"/>
    <xf numFmtId="0" fontId="2" fillId="0" borderId="7" xfId="0" applyFont="1" applyBorder="1" applyAlignment="1">
      <alignment horizontal="left" indent="2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164" fontId="2" fillId="0" borderId="1" xfId="1" applyNumberFormat="1" applyFont="1" applyBorder="1"/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2" fillId="0" borderId="7" xfId="0" applyFont="1" applyBorder="1"/>
    <xf numFmtId="164" fontId="0" fillId="0" borderId="10" xfId="0" applyNumberFormat="1" applyBorder="1"/>
    <xf numFmtId="0" fontId="3" fillId="0" borderId="0" xfId="0" applyFont="1" applyAlignment="1">
      <alignment horizontal="center" vertical="center" wrapText="1"/>
    </xf>
    <xf numFmtId="164" fontId="0" fillId="0" borderId="0" xfId="0" applyNumberFormat="1"/>
    <xf numFmtId="164" fontId="0" fillId="0" borderId="6" xfId="0" applyNumberFormat="1" applyBorder="1"/>
    <xf numFmtId="164" fontId="0" fillId="0" borderId="11" xfId="0" applyNumberFormat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left" indent="2"/>
    </xf>
    <xf numFmtId="0" fontId="0" fillId="0" borderId="13" xfId="0" applyBorder="1"/>
    <xf numFmtId="0" fontId="3" fillId="0" borderId="13" xfId="0" applyFont="1" applyBorder="1" applyAlignment="1">
      <alignment horizontal="left"/>
    </xf>
    <xf numFmtId="0" fontId="0" fillId="0" borderId="14" xfId="0" applyBorder="1"/>
    <xf numFmtId="0" fontId="2" fillId="0" borderId="13" xfId="0" applyFont="1" applyBorder="1" applyAlignment="1">
      <alignment horizontal="left"/>
    </xf>
    <xf numFmtId="0" fontId="2" fillId="0" borderId="13" xfId="0" applyFont="1" applyBorder="1"/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0BC6F-F141-4B70-AE17-EB2B23F58C8E}">
  <dimension ref="B3:D32"/>
  <sheetViews>
    <sheetView showGridLines="0" workbookViewId="0">
      <selection activeCell="D11" sqref="D11"/>
    </sheetView>
  </sheetViews>
  <sheetFormatPr baseColWidth="10" defaultRowHeight="14.4" x14ac:dyDescent="0.3"/>
  <cols>
    <col min="2" max="2" width="36.44140625" bestFit="1" customWidth="1"/>
    <col min="3" max="3" width="18.109375" bestFit="1" customWidth="1"/>
    <col min="4" max="4" width="21.88671875" bestFit="1" customWidth="1"/>
  </cols>
  <sheetData>
    <row r="3" spans="2:4" x14ac:dyDescent="0.3">
      <c r="B3" s="42" t="s">
        <v>68</v>
      </c>
      <c r="C3" s="43"/>
      <c r="D3" s="44"/>
    </row>
    <row r="4" spans="2:4" x14ac:dyDescent="0.3">
      <c r="B4" s="39" t="s">
        <v>65</v>
      </c>
      <c r="C4" s="40"/>
      <c r="D4" s="41"/>
    </row>
    <row r="5" spans="2:4" x14ac:dyDescent="0.3">
      <c r="B5" s="39" t="s">
        <v>75</v>
      </c>
      <c r="C5" s="40"/>
      <c r="D5" s="41"/>
    </row>
    <row r="6" spans="2:4" x14ac:dyDescent="0.3">
      <c r="B6" s="17"/>
      <c r="C6" s="14"/>
      <c r="D6" s="15"/>
    </row>
    <row r="7" spans="2:4" x14ac:dyDescent="0.3">
      <c r="B7" s="3"/>
      <c r="C7" s="14" t="s">
        <v>74</v>
      </c>
      <c r="D7" s="15" t="s">
        <v>74</v>
      </c>
    </row>
    <row r="8" spans="2:4" ht="28.8" x14ac:dyDescent="0.3">
      <c r="B8" s="2" t="s">
        <v>66</v>
      </c>
      <c r="C8" s="28" t="s">
        <v>76</v>
      </c>
      <c r="D8" s="29" t="s">
        <v>77</v>
      </c>
    </row>
    <row r="9" spans="2:4" x14ac:dyDescent="0.3">
      <c r="B9" s="5" t="s">
        <v>0</v>
      </c>
      <c r="C9" s="6">
        <v>1203242085</v>
      </c>
      <c r="D9" s="7">
        <v>74502277567</v>
      </c>
    </row>
    <row r="10" spans="2:4" x14ac:dyDescent="0.3">
      <c r="B10" s="5" t="s">
        <v>1</v>
      </c>
      <c r="C10" s="6">
        <v>391426223</v>
      </c>
      <c r="D10" s="7">
        <v>4985242417</v>
      </c>
    </row>
    <row r="11" spans="2:4" x14ac:dyDescent="0.3">
      <c r="B11" s="5" t="s">
        <v>2</v>
      </c>
      <c r="C11" s="6">
        <v>836919000</v>
      </c>
      <c r="D11" s="7">
        <v>1304723189</v>
      </c>
    </row>
    <row r="12" spans="2:4" x14ac:dyDescent="0.3">
      <c r="B12" s="5" t="s">
        <v>3</v>
      </c>
      <c r="C12" s="6">
        <v>3790141723</v>
      </c>
      <c r="D12" s="7">
        <v>16904510282</v>
      </c>
    </row>
    <row r="13" spans="2:4" x14ac:dyDescent="0.3">
      <c r="B13" s="5" t="s">
        <v>4</v>
      </c>
      <c r="C13" s="6">
        <v>24616969</v>
      </c>
      <c r="D13" s="7">
        <v>36837087</v>
      </c>
    </row>
    <row r="14" spans="2:4" x14ac:dyDescent="0.3">
      <c r="B14" s="5" t="s">
        <v>5</v>
      </c>
      <c r="C14" s="6">
        <v>1011012936</v>
      </c>
      <c r="D14" s="7">
        <v>9313503348</v>
      </c>
    </row>
    <row r="15" spans="2:4" x14ac:dyDescent="0.3">
      <c r="B15" s="5" t="s">
        <v>6</v>
      </c>
      <c r="C15" s="6">
        <v>2232499344</v>
      </c>
      <c r="D15" s="7">
        <v>12068258944</v>
      </c>
    </row>
    <row r="16" spans="2:4" x14ac:dyDescent="0.3">
      <c r="B16" s="5" t="s">
        <v>7</v>
      </c>
      <c r="C16" s="6">
        <v>17100000</v>
      </c>
      <c r="D16" s="7">
        <v>1329657288</v>
      </c>
    </row>
    <row r="17" spans="2:4" x14ac:dyDescent="0.3">
      <c r="B17" s="5" t="s">
        <v>8</v>
      </c>
      <c r="C17" s="6">
        <v>143489603</v>
      </c>
      <c r="D17" s="7">
        <v>208295773</v>
      </c>
    </row>
    <row r="18" spans="2:4" ht="15" thickBot="1" x14ac:dyDescent="0.35">
      <c r="B18" s="8" t="s">
        <v>9</v>
      </c>
      <c r="C18" s="1">
        <f>SUM(C9:C17)</f>
        <v>9650447883</v>
      </c>
      <c r="D18" s="9">
        <f>SUM(D9:D17)</f>
        <v>120653305895</v>
      </c>
    </row>
    <row r="19" spans="2:4" ht="15" thickTop="1" x14ac:dyDescent="0.3">
      <c r="B19" s="3"/>
      <c r="D19" s="4"/>
    </row>
    <row r="20" spans="2:4" x14ac:dyDescent="0.3">
      <c r="B20" s="2" t="s">
        <v>10</v>
      </c>
      <c r="D20" s="4"/>
    </row>
    <row r="21" spans="2:4" x14ac:dyDescent="0.3">
      <c r="B21" s="5" t="s">
        <v>11</v>
      </c>
      <c r="C21" s="6">
        <v>707190475</v>
      </c>
      <c r="D21" s="7">
        <v>3439143287</v>
      </c>
    </row>
    <row r="22" spans="2:4" x14ac:dyDescent="0.3">
      <c r="B22" s="5" t="s">
        <v>12</v>
      </c>
      <c r="C22" s="6">
        <v>536563988</v>
      </c>
      <c r="D22" s="7">
        <v>1826741635</v>
      </c>
    </row>
    <row r="23" spans="2:4" x14ac:dyDescent="0.3">
      <c r="B23" s="5" t="s">
        <v>13</v>
      </c>
      <c r="C23" s="6">
        <v>441601</v>
      </c>
      <c r="D23" s="7">
        <v>2838930</v>
      </c>
    </row>
    <row r="24" spans="2:4" x14ac:dyDescent="0.3">
      <c r="B24" s="5" t="s">
        <v>14</v>
      </c>
      <c r="C24" s="6">
        <v>15791374</v>
      </c>
      <c r="D24" s="7">
        <v>57444289</v>
      </c>
    </row>
    <row r="25" spans="2:4" x14ac:dyDescent="0.3">
      <c r="B25" s="5" t="s">
        <v>15</v>
      </c>
      <c r="C25" s="6">
        <v>34747575</v>
      </c>
      <c r="D25" s="7">
        <v>1188594919</v>
      </c>
    </row>
    <row r="26" spans="2:4" x14ac:dyDescent="0.3">
      <c r="B26" s="5" t="s">
        <v>17</v>
      </c>
      <c r="C26" s="6">
        <v>8851955</v>
      </c>
      <c r="D26" s="7">
        <v>97674465</v>
      </c>
    </row>
    <row r="27" spans="2:4" x14ac:dyDescent="0.3">
      <c r="B27" s="5" t="s">
        <v>18</v>
      </c>
      <c r="C27" s="6">
        <v>4768500</v>
      </c>
      <c r="D27" s="7">
        <v>72590712</v>
      </c>
    </row>
    <row r="28" spans="2:4" x14ac:dyDescent="0.3">
      <c r="B28" s="5" t="s">
        <v>19</v>
      </c>
      <c r="C28" s="6">
        <v>655169184</v>
      </c>
      <c r="D28" s="7">
        <v>1653296419</v>
      </c>
    </row>
    <row r="29" spans="2:4" ht="15" thickBot="1" x14ac:dyDescent="0.35">
      <c r="B29" s="8" t="s">
        <v>9</v>
      </c>
      <c r="C29" s="1">
        <f>SUM(C21:C28)</f>
        <v>1963524652</v>
      </c>
      <c r="D29" s="9">
        <f>SUM(D21:D28)</f>
        <v>8338324656</v>
      </c>
    </row>
    <row r="30" spans="2:4" ht="15" thickTop="1" x14ac:dyDescent="0.3">
      <c r="B30" s="3"/>
      <c r="D30" s="4"/>
    </row>
    <row r="31" spans="2:4" ht="15" thickBot="1" x14ac:dyDescent="0.35">
      <c r="B31" s="10" t="s">
        <v>16</v>
      </c>
      <c r="C31" s="1">
        <f>+C18+C29</f>
        <v>11613972535</v>
      </c>
      <c r="D31" s="9">
        <f>+D18+D29</f>
        <v>128991630551</v>
      </c>
    </row>
    <row r="32" spans="2:4" ht="15" thickTop="1" x14ac:dyDescent="0.3">
      <c r="B32" s="11"/>
      <c r="C32" s="12"/>
      <c r="D32" s="13"/>
    </row>
  </sheetData>
  <mergeCells count="3">
    <mergeCell ref="B5:D5"/>
    <mergeCell ref="B3:D3"/>
    <mergeCell ref="B4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B39E3-6710-4002-9789-27754E01EA00}">
  <dimension ref="B2:D77"/>
  <sheetViews>
    <sheetView showGridLines="0" topLeftCell="A7" workbookViewId="0">
      <selection activeCell="C60" sqref="C60"/>
    </sheetView>
  </sheetViews>
  <sheetFormatPr baseColWidth="10" defaultRowHeight="14.4" x14ac:dyDescent="0.3"/>
  <cols>
    <col min="2" max="2" width="48.88671875" bestFit="1" customWidth="1"/>
    <col min="3" max="3" width="17.109375" bestFit="1" customWidth="1"/>
    <col min="4" max="4" width="1.88671875" customWidth="1"/>
  </cols>
  <sheetData>
    <row r="2" spans="2:4" x14ac:dyDescent="0.3">
      <c r="B2" s="42" t="s">
        <v>68</v>
      </c>
      <c r="C2" s="43"/>
      <c r="D2" s="44"/>
    </row>
    <row r="3" spans="2:4" x14ac:dyDescent="0.3">
      <c r="B3" s="39" t="s">
        <v>65</v>
      </c>
      <c r="C3" s="40"/>
      <c r="D3" s="41"/>
    </row>
    <row r="4" spans="2:4" x14ac:dyDescent="0.3">
      <c r="B4" s="39" t="s">
        <v>71</v>
      </c>
      <c r="C4" s="40"/>
      <c r="D4" s="41"/>
    </row>
    <row r="5" spans="2:4" x14ac:dyDescent="0.3">
      <c r="B5" s="39" t="s">
        <v>72</v>
      </c>
      <c r="C5" s="40"/>
      <c r="D5" s="41"/>
    </row>
    <row r="6" spans="2:4" x14ac:dyDescent="0.3">
      <c r="B6" s="25"/>
      <c r="C6" s="26"/>
      <c r="D6" s="27"/>
    </row>
    <row r="7" spans="2:4" ht="28.8" x14ac:dyDescent="0.3">
      <c r="B7" s="2" t="s">
        <v>43</v>
      </c>
      <c r="C7" s="21" t="s">
        <v>69</v>
      </c>
      <c r="D7" s="4"/>
    </row>
    <row r="8" spans="2:4" x14ac:dyDescent="0.3">
      <c r="B8" s="5" t="s">
        <v>20</v>
      </c>
      <c r="C8" s="6">
        <v>10182988880.402155</v>
      </c>
      <c r="D8" s="4"/>
    </row>
    <row r="9" spans="2:4" x14ac:dyDescent="0.3">
      <c r="B9" s="5" t="s">
        <v>21</v>
      </c>
      <c r="C9" s="6">
        <v>168481418.06084591</v>
      </c>
      <c r="D9" s="4"/>
    </row>
    <row r="10" spans="2:4" x14ac:dyDescent="0.3">
      <c r="B10" s="5" t="s">
        <v>22</v>
      </c>
      <c r="C10" s="6">
        <v>0</v>
      </c>
      <c r="D10" s="4"/>
    </row>
    <row r="11" spans="2:4" x14ac:dyDescent="0.3">
      <c r="B11" s="5" t="s">
        <v>23</v>
      </c>
      <c r="C11" s="6">
        <v>1871275489.1829095</v>
      </c>
      <c r="D11" s="4"/>
    </row>
    <row r="12" spans="2:4" x14ac:dyDescent="0.3">
      <c r="B12" s="5" t="s">
        <v>24</v>
      </c>
      <c r="C12" s="6">
        <v>1184638059.932946</v>
      </c>
      <c r="D12" s="4"/>
    </row>
    <row r="13" spans="2:4" x14ac:dyDescent="0.3">
      <c r="B13" s="5" t="s">
        <v>25</v>
      </c>
      <c r="C13" s="6">
        <v>2509577061.9230471</v>
      </c>
      <c r="D13" s="4"/>
    </row>
    <row r="14" spans="2:4" x14ac:dyDescent="0.3">
      <c r="B14" s="5" t="s">
        <v>26</v>
      </c>
      <c r="C14" s="6">
        <v>484676412.44073343</v>
      </c>
      <c r="D14" s="4"/>
    </row>
    <row r="15" spans="2:4" x14ac:dyDescent="0.3">
      <c r="B15" s="5" t="s">
        <v>27</v>
      </c>
      <c r="C15" s="6">
        <v>5388574.4985385295</v>
      </c>
      <c r="D15" s="4"/>
    </row>
    <row r="16" spans="2:4" x14ac:dyDescent="0.3">
      <c r="B16" s="5" t="s">
        <v>28</v>
      </c>
      <c r="C16" s="6">
        <v>1197988931.9160156</v>
      </c>
      <c r="D16" s="4"/>
    </row>
    <row r="17" spans="2:4" x14ac:dyDescent="0.3">
      <c r="B17" s="5" t="s">
        <v>29</v>
      </c>
      <c r="C17" s="6">
        <v>157851496.63399374</v>
      </c>
      <c r="D17" s="4"/>
    </row>
    <row r="18" spans="2:4" x14ac:dyDescent="0.3">
      <c r="B18" s="5" t="s">
        <v>30</v>
      </c>
      <c r="C18" s="6">
        <v>209888089.90329152</v>
      </c>
      <c r="D18" s="4"/>
    </row>
    <row r="19" spans="2:4" x14ac:dyDescent="0.3">
      <c r="B19" s="5" t="s">
        <v>31</v>
      </c>
      <c r="C19" s="6">
        <v>626044000.90171504</v>
      </c>
      <c r="D19" s="4"/>
    </row>
    <row r="20" spans="2:4" x14ac:dyDescent="0.3">
      <c r="B20" s="5" t="s">
        <v>32</v>
      </c>
      <c r="C20" s="6">
        <v>603434639.84609962</v>
      </c>
      <c r="D20" s="4"/>
    </row>
    <row r="21" spans="2:4" x14ac:dyDescent="0.3">
      <c r="B21" s="5" t="s">
        <v>33</v>
      </c>
      <c r="C21" s="6">
        <v>46021412</v>
      </c>
      <c r="D21" s="4"/>
    </row>
    <row r="22" spans="2:4" x14ac:dyDescent="0.3">
      <c r="B22" s="5" t="s">
        <v>34</v>
      </c>
      <c r="C22" s="6">
        <v>443610639.72424167</v>
      </c>
      <c r="D22" s="4"/>
    </row>
    <row r="23" spans="2:4" x14ac:dyDescent="0.3">
      <c r="B23" s="5" t="s">
        <v>35</v>
      </c>
      <c r="C23" s="6">
        <v>663367413.16246116</v>
      </c>
      <c r="D23" s="4"/>
    </row>
    <row r="24" spans="2:4" x14ac:dyDescent="0.3">
      <c r="B24" s="5" t="s">
        <v>36</v>
      </c>
      <c r="C24" s="6">
        <v>268861624.3350001</v>
      </c>
      <c r="D24" s="4"/>
    </row>
    <row r="25" spans="2:4" x14ac:dyDescent="0.3">
      <c r="B25" s="5" t="s">
        <v>37</v>
      </c>
      <c r="C25" s="6">
        <v>25192962.558827527</v>
      </c>
      <c r="D25" s="4"/>
    </row>
    <row r="26" spans="2:4" x14ac:dyDescent="0.3">
      <c r="B26" s="5" t="s">
        <v>38</v>
      </c>
      <c r="C26" s="6">
        <v>1374082025.8000002</v>
      </c>
      <c r="D26" s="4"/>
    </row>
    <row r="27" spans="2:4" x14ac:dyDescent="0.3">
      <c r="B27" s="5" t="s">
        <v>39</v>
      </c>
      <c r="C27" s="6">
        <v>197778834.75434577</v>
      </c>
      <c r="D27" s="4"/>
    </row>
    <row r="28" spans="2:4" x14ac:dyDescent="0.3">
      <c r="B28" s="5" t="s">
        <v>40</v>
      </c>
      <c r="C28" s="6">
        <v>50462181.890002258</v>
      </c>
      <c r="D28" s="4"/>
    </row>
    <row r="29" spans="2:4" x14ac:dyDescent="0.3">
      <c r="B29" s="5" t="s">
        <v>41</v>
      </c>
      <c r="C29" s="6">
        <v>-10260660142.867153</v>
      </c>
      <c r="D29" s="4"/>
    </row>
    <row r="30" spans="2:4" ht="15" thickBot="1" x14ac:dyDescent="0.35">
      <c r="B30" s="8" t="s">
        <v>42</v>
      </c>
      <c r="C30" s="1">
        <f>SUM(C8:C29)</f>
        <v>12010950007.000015</v>
      </c>
      <c r="D30" s="4"/>
    </row>
    <row r="31" spans="2:4" ht="15" thickTop="1" x14ac:dyDescent="0.3">
      <c r="B31" s="3"/>
      <c r="C31" s="22"/>
      <c r="D31" s="4"/>
    </row>
    <row r="32" spans="2:4" x14ac:dyDescent="0.3">
      <c r="B32" s="2" t="s">
        <v>46</v>
      </c>
      <c r="D32" s="4"/>
    </row>
    <row r="33" spans="2:4" x14ac:dyDescent="0.3">
      <c r="B33" s="5" t="s">
        <v>20</v>
      </c>
      <c r="C33" s="6">
        <v>5884474296.3707943</v>
      </c>
      <c r="D33" s="4"/>
    </row>
    <row r="34" spans="2:4" x14ac:dyDescent="0.3">
      <c r="B34" s="5" t="s">
        <v>21</v>
      </c>
      <c r="C34" s="6">
        <v>174217077.88088953</v>
      </c>
      <c r="D34" s="4"/>
    </row>
    <row r="35" spans="2:4" x14ac:dyDescent="0.3">
      <c r="B35" s="5" t="s">
        <v>23</v>
      </c>
      <c r="C35" s="6">
        <v>2000063132.1766541</v>
      </c>
      <c r="D35" s="4"/>
    </row>
    <row r="36" spans="2:4" x14ac:dyDescent="0.3">
      <c r="B36" s="5" t="s">
        <v>24</v>
      </c>
      <c r="C36" s="6">
        <v>232880173.82309532</v>
      </c>
      <c r="D36" s="4"/>
    </row>
    <row r="37" spans="2:4" x14ac:dyDescent="0.3">
      <c r="B37" s="5" t="s">
        <v>25</v>
      </c>
      <c r="C37" s="6">
        <v>2428751445.6692843</v>
      </c>
      <c r="D37" s="4"/>
    </row>
    <row r="38" spans="2:4" x14ac:dyDescent="0.3">
      <c r="B38" s="5" t="s">
        <v>28</v>
      </c>
      <c r="C38" s="6">
        <v>970557141.55561018</v>
      </c>
      <c r="D38" s="4"/>
    </row>
    <row r="39" spans="2:4" x14ac:dyDescent="0.3">
      <c r="B39" s="5" t="s">
        <v>29</v>
      </c>
      <c r="C39" s="6">
        <v>87564534.480000019</v>
      </c>
      <c r="D39" s="4"/>
    </row>
    <row r="40" spans="2:4" x14ac:dyDescent="0.3">
      <c r="B40" s="5" t="s">
        <v>30</v>
      </c>
      <c r="C40" s="6">
        <v>742371699.58503127</v>
      </c>
      <c r="D40" s="4"/>
    </row>
    <row r="41" spans="2:4" x14ac:dyDescent="0.3">
      <c r="B41" s="5" t="s">
        <v>31</v>
      </c>
      <c r="C41" s="6">
        <v>789445991.16654444</v>
      </c>
      <c r="D41" s="4"/>
    </row>
    <row r="42" spans="2:4" x14ac:dyDescent="0.3">
      <c r="B42" s="5" t="s">
        <v>32</v>
      </c>
      <c r="C42" s="6">
        <v>342787957.60000002</v>
      </c>
      <c r="D42" s="4"/>
    </row>
    <row r="43" spans="2:4" x14ac:dyDescent="0.3">
      <c r="B43" s="5" t="s">
        <v>33</v>
      </c>
      <c r="C43" s="6">
        <v>237315356.30000001</v>
      </c>
      <c r="D43" s="4"/>
    </row>
    <row r="44" spans="2:4" x14ac:dyDescent="0.3">
      <c r="B44" s="5" t="s">
        <v>34</v>
      </c>
      <c r="C44" s="6">
        <v>2462718697.1664824</v>
      </c>
      <c r="D44" s="4"/>
    </row>
    <row r="45" spans="2:4" x14ac:dyDescent="0.3">
      <c r="B45" s="5" t="s">
        <v>35</v>
      </c>
      <c r="C45" s="6">
        <v>351253557.0928427</v>
      </c>
      <c r="D45" s="4"/>
    </row>
    <row r="46" spans="2:4" x14ac:dyDescent="0.3">
      <c r="B46" s="5" t="s">
        <v>36</v>
      </c>
      <c r="C46" s="6">
        <v>660012733.55999982</v>
      </c>
      <c r="D46" s="4"/>
    </row>
    <row r="47" spans="2:4" x14ac:dyDescent="0.3">
      <c r="B47" s="5" t="s">
        <v>44</v>
      </c>
      <c r="C47" s="6">
        <v>4672044484.0792646</v>
      </c>
      <c r="D47" s="4"/>
    </row>
    <row r="48" spans="2:4" x14ac:dyDescent="0.3">
      <c r="B48" s="5" t="s">
        <v>38</v>
      </c>
      <c r="C48" s="6">
        <v>768592474.60000002</v>
      </c>
      <c r="D48" s="4"/>
    </row>
    <row r="49" spans="2:4" x14ac:dyDescent="0.3">
      <c r="B49" s="5" t="s">
        <v>45</v>
      </c>
      <c r="C49" s="6">
        <v>483603307.58760893</v>
      </c>
      <c r="D49" s="4"/>
    </row>
    <row r="50" spans="2:4" x14ac:dyDescent="0.3">
      <c r="B50" s="5" t="s">
        <v>40</v>
      </c>
      <c r="C50" s="6">
        <v>2707392404.3642783</v>
      </c>
      <c r="D50" s="4"/>
    </row>
    <row r="51" spans="2:4" x14ac:dyDescent="0.3">
      <c r="B51" s="5" t="s">
        <v>41</v>
      </c>
      <c r="C51" s="6">
        <v>3182732939.0416155</v>
      </c>
      <c r="D51" s="4"/>
    </row>
    <row r="52" spans="2:4" ht="15" thickBot="1" x14ac:dyDescent="0.35">
      <c r="B52" s="8" t="s">
        <v>64</v>
      </c>
      <c r="C52" s="1">
        <f>SUM(C33:C51)</f>
        <v>29178779404.099991</v>
      </c>
      <c r="D52" s="23"/>
    </row>
    <row r="53" spans="2:4" ht="15" thickTop="1" x14ac:dyDescent="0.3">
      <c r="B53" s="3"/>
      <c r="D53" s="4"/>
    </row>
    <row r="54" spans="2:4" ht="15" thickBot="1" x14ac:dyDescent="0.35">
      <c r="B54" s="8" t="s">
        <v>67</v>
      </c>
      <c r="C54" s="1">
        <v>4694000000</v>
      </c>
      <c r="D54" s="23"/>
    </row>
    <row r="55" spans="2:4" ht="15" thickTop="1" x14ac:dyDescent="0.3">
      <c r="B55" s="3"/>
      <c r="D55" s="4"/>
    </row>
    <row r="56" spans="2:4" ht="15" thickBot="1" x14ac:dyDescent="0.35">
      <c r="B56" s="8" t="s">
        <v>47</v>
      </c>
      <c r="C56" s="1">
        <v>795000000.00000024</v>
      </c>
      <c r="D56" s="4"/>
    </row>
    <row r="57" spans="2:4" ht="15" thickTop="1" x14ac:dyDescent="0.3">
      <c r="B57" s="3"/>
      <c r="D57" s="4"/>
    </row>
    <row r="58" spans="2:4" x14ac:dyDescent="0.3">
      <c r="B58" s="2" t="s">
        <v>48</v>
      </c>
      <c r="D58" s="4"/>
    </row>
    <row r="59" spans="2:4" x14ac:dyDescent="0.3">
      <c r="B59" s="5" t="s">
        <v>49</v>
      </c>
      <c r="C59" s="6">
        <v>377018.23500000004</v>
      </c>
      <c r="D59" s="7"/>
    </row>
    <row r="60" spans="2:4" x14ac:dyDescent="0.3">
      <c r="B60" s="5" t="s">
        <v>50</v>
      </c>
      <c r="C60" s="6">
        <v>1318678.625</v>
      </c>
      <c r="D60" s="7"/>
    </row>
    <row r="61" spans="2:4" x14ac:dyDescent="0.3">
      <c r="B61" s="5" t="s">
        <v>51</v>
      </c>
      <c r="C61" s="6">
        <v>43998389.875000007</v>
      </c>
      <c r="D61" s="7"/>
    </row>
    <row r="62" spans="2:4" x14ac:dyDescent="0.3">
      <c r="B62" s="5" t="s">
        <v>52</v>
      </c>
      <c r="C62" s="6">
        <v>2075222207.4650002</v>
      </c>
      <c r="D62" s="7"/>
    </row>
    <row r="63" spans="2:4" x14ac:dyDescent="0.3">
      <c r="B63" s="5" t="s">
        <v>53</v>
      </c>
      <c r="C63" s="6">
        <v>423758494.39600015</v>
      </c>
      <c r="D63" s="7"/>
    </row>
    <row r="64" spans="2:4" x14ac:dyDescent="0.3">
      <c r="B64" s="5" t="s">
        <v>54</v>
      </c>
      <c r="C64" s="6">
        <v>698650110.8950001</v>
      </c>
      <c r="D64" s="7"/>
    </row>
    <row r="65" spans="2:4" ht="15" thickBot="1" x14ac:dyDescent="0.35">
      <c r="B65" s="8" t="s">
        <v>62</v>
      </c>
      <c r="C65" s="16">
        <f>SUM(C59:C64)</f>
        <v>3243324899.4910002</v>
      </c>
      <c r="D65" s="7"/>
    </row>
    <row r="66" spans="2:4" ht="15" thickTop="1" x14ac:dyDescent="0.3">
      <c r="B66" s="3"/>
      <c r="D66" s="4"/>
    </row>
    <row r="67" spans="2:4" x14ac:dyDescent="0.3">
      <c r="B67" s="18" t="s">
        <v>55</v>
      </c>
      <c r="D67" s="4"/>
    </row>
    <row r="68" spans="2:4" x14ac:dyDescent="0.3">
      <c r="B68" s="5" t="s">
        <v>56</v>
      </c>
      <c r="C68" s="6">
        <v>682141114.9976455</v>
      </c>
      <c r="D68" s="4"/>
    </row>
    <row r="69" spans="2:4" x14ac:dyDescent="0.3">
      <c r="B69" s="5" t="s">
        <v>57</v>
      </c>
      <c r="C69" s="6">
        <v>1372441320.6900001</v>
      </c>
      <c r="D69" s="4"/>
    </row>
    <row r="70" spans="2:4" x14ac:dyDescent="0.3">
      <c r="B70" s="5" t="s">
        <v>58</v>
      </c>
      <c r="C70" s="6">
        <v>1881293951.942354</v>
      </c>
      <c r="D70" s="4"/>
    </row>
    <row r="71" spans="2:4" x14ac:dyDescent="0.3">
      <c r="B71" s="5" t="s">
        <v>59</v>
      </c>
      <c r="C71" s="6">
        <v>56787679.355000004</v>
      </c>
      <c r="D71" s="4"/>
    </row>
    <row r="72" spans="2:4" x14ac:dyDescent="0.3">
      <c r="B72" s="5" t="s">
        <v>61</v>
      </c>
      <c r="C72" s="6">
        <v>5066669714.5486498</v>
      </c>
      <c r="D72" s="4"/>
    </row>
    <row r="73" spans="2:4" ht="15" thickBot="1" x14ac:dyDescent="0.35">
      <c r="B73" s="8" t="s">
        <v>63</v>
      </c>
      <c r="C73" s="1">
        <f>SUM(C68:C72)</f>
        <v>9059333781.5336494</v>
      </c>
      <c r="D73" s="23"/>
    </row>
    <row r="74" spans="2:4" ht="15" thickTop="1" x14ac:dyDescent="0.3">
      <c r="B74" s="3"/>
      <c r="C74" s="22"/>
      <c r="D74" s="23"/>
    </row>
    <row r="75" spans="2:4" x14ac:dyDescent="0.3">
      <c r="B75" s="3"/>
      <c r="C75" s="22"/>
      <c r="D75" s="23"/>
    </row>
    <row r="76" spans="2:4" ht="15" thickBot="1" x14ac:dyDescent="0.35">
      <c r="B76" s="19" t="s">
        <v>60</v>
      </c>
      <c r="C76" s="1">
        <f>+C30+C52+C54+C56+C65+C73</f>
        <v>58981388092.124649</v>
      </c>
      <c r="D76" s="23"/>
    </row>
    <row r="77" spans="2:4" ht="15" thickTop="1" x14ac:dyDescent="0.3">
      <c r="B77" s="11"/>
      <c r="C77" s="20"/>
      <c r="D77" s="24"/>
    </row>
  </sheetData>
  <mergeCells count="4">
    <mergeCell ref="B3:D3"/>
    <mergeCell ref="B4:D4"/>
    <mergeCell ref="B2:D2"/>
    <mergeCell ref="B5:D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80EC6-7260-483C-9842-F2495DCE8893}">
  <dimension ref="B2:B41"/>
  <sheetViews>
    <sheetView showGridLines="0" tabSelected="1" workbookViewId="0">
      <selection activeCell="H8" sqref="H8"/>
    </sheetView>
  </sheetViews>
  <sheetFormatPr baseColWidth="10" defaultColWidth="11.44140625" defaultRowHeight="14.4" x14ac:dyDescent="0.3"/>
  <cols>
    <col min="2" max="2" width="55.109375" bestFit="1" customWidth="1"/>
  </cols>
  <sheetData>
    <row r="2" spans="2:2" x14ac:dyDescent="0.3">
      <c r="B2" s="30" t="s">
        <v>68</v>
      </c>
    </row>
    <row r="3" spans="2:2" x14ac:dyDescent="0.3">
      <c r="B3" s="31" t="s">
        <v>65</v>
      </c>
    </row>
    <row r="4" spans="2:2" x14ac:dyDescent="0.3">
      <c r="B4" s="31" t="s">
        <v>78</v>
      </c>
    </row>
    <row r="5" spans="2:2" x14ac:dyDescent="0.3">
      <c r="B5" s="32"/>
    </row>
    <row r="6" spans="2:2" x14ac:dyDescent="0.3">
      <c r="B6" s="35" t="s">
        <v>81</v>
      </c>
    </row>
    <row r="7" spans="2:2" x14ac:dyDescent="0.3">
      <c r="B7" s="33" t="s">
        <v>26</v>
      </c>
    </row>
    <row r="8" spans="2:2" x14ac:dyDescent="0.3">
      <c r="B8" s="33" t="s">
        <v>28</v>
      </c>
    </row>
    <row r="9" spans="2:2" x14ac:dyDescent="0.3">
      <c r="B9" s="33" t="s">
        <v>29</v>
      </c>
    </row>
    <row r="10" spans="2:2" x14ac:dyDescent="0.3">
      <c r="B10" s="33" t="s">
        <v>30</v>
      </c>
    </row>
    <row r="11" spans="2:2" x14ac:dyDescent="0.3">
      <c r="B11" s="33" t="s">
        <v>31</v>
      </c>
    </row>
    <row r="12" spans="2:2" x14ac:dyDescent="0.3">
      <c r="B12" s="33" t="s">
        <v>32</v>
      </c>
    </row>
    <row r="13" spans="2:2" x14ac:dyDescent="0.3">
      <c r="B13" s="33" t="s">
        <v>33</v>
      </c>
    </row>
    <row r="14" spans="2:2" x14ac:dyDescent="0.3">
      <c r="B14" s="33" t="s">
        <v>34</v>
      </c>
    </row>
    <row r="15" spans="2:2" x14ac:dyDescent="0.3">
      <c r="B15" s="33" t="s">
        <v>35</v>
      </c>
    </row>
    <row r="16" spans="2:2" x14ac:dyDescent="0.3">
      <c r="B16" s="33" t="s">
        <v>36</v>
      </c>
    </row>
    <row r="17" spans="2:2" x14ac:dyDescent="0.3">
      <c r="B17" s="33" t="s">
        <v>37</v>
      </c>
    </row>
    <row r="18" spans="2:2" x14ac:dyDescent="0.3">
      <c r="B18" s="33" t="s">
        <v>38</v>
      </c>
    </row>
    <row r="19" spans="2:2" x14ac:dyDescent="0.3">
      <c r="B19" s="33" t="s">
        <v>39</v>
      </c>
    </row>
    <row r="20" spans="2:2" x14ac:dyDescent="0.3">
      <c r="B20" s="33" t="s">
        <v>40</v>
      </c>
    </row>
    <row r="21" spans="2:2" x14ac:dyDescent="0.3">
      <c r="B21" s="33" t="s">
        <v>41</v>
      </c>
    </row>
    <row r="22" spans="2:2" x14ac:dyDescent="0.3">
      <c r="B22" s="34"/>
    </row>
    <row r="23" spans="2:2" x14ac:dyDescent="0.3">
      <c r="B23" s="35" t="s">
        <v>80</v>
      </c>
    </row>
    <row r="24" spans="2:2" x14ac:dyDescent="0.3">
      <c r="B24" s="34"/>
    </row>
    <row r="25" spans="2:2" x14ac:dyDescent="0.3">
      <c r="B25" s="35" t="s">
        <v>79</v>
      </c>
    </row>
    <row r="26" spans="2:2" x14ac:dyDescent="0.3">
      <c r="B26" s="34"/>
    </row>
    <row r="27" spans="2:2" x14ac:dyDescent="0.3">
      <c r="B27" s="38" t="s">
        <v>48</v>
      </c>
    </row>
    <row r="28" spans="2:2" x14ac:dyDescent="0.3">
      <c r="B28" s="33" t="s">
        <v>49</v>
      </c>
    </row>
    <row r="29" spans="2:2" x14ac:dyDescent="0.3">
      <c r="B29" s="33" t="s">
        <v>50</v>
      </c>
    </row>
    <row r="30" spans="2:2" x14ac:dyDescent="0.3">
      <c r="B30" s="33" t="s">
        <v>51</v>
      </c>
    </row>
    <row r="31" spans="2:2" x14ac:dyDescent="0.3">
      <c r="B31" s="33" t="s">
        <v>52</v>
      </c>
    </row>
    <row r="32" spans="2:2" x14ac:dyDescent="0.3">
      <c r="B32" s="33" t="s">
        <v>53</v>
      </c>
    </row>
    <row r="33" spans="2:2" x14ac:dyDescent="0.3">
      <c r="B33" s="33" t="s">
        <v>54</v>
      </c>
    </row>
    <row r="34" spans="2:2" x14ac:dyDescent="0.3">
      <c r="B34" s="34"/>
    </row>
    <row r="35" spans="2:2" x14ac:dyDescent="0.3">
      <c r="B35" s="37" t="s">
        <v>55</v>
      </c>
    </row>
    <row r="36" spans="2:2" x14ac:dyDescent="0.3">
      <c r="B36" s="33" t="s">
        <v>56</v>
      </c>
    </row>
    <row r="37" spans="2:2" x14ac:dyDescent="0.3">
      <c r="B37" s="33" t="s">
        <v>57</v>
      </c>
    </row>
    <row r="38" spans="2:2" x14ac:dyDescent="0.3">
      <c r="B38" s="33" t="s">
        <v>58</v>
      </c>
    </row>
    <row r="39" spans="2:2" x14ac:dyDescent="0.3">
      <c r="B39" s="33" t="s">
        <v>59</v>
      </c>
    </row>
    <row r="40" spans="2:2" x14ac:dyDescent="0.3">
      <c r="B40" s="33" t="s">
        <v>61</v>
      </c>
    </row>
    <row r="41" spans="2:2" x14ac:dyDescent="0.3">
      <c r="B41" s="3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A2308-A4A5-40C7-BC19-6585EDC50204}">
  <dimension ref="B2:E76"/>
  <sheetViews>
    <sheetView showGridLines="0" workbookViewId="0">
      <selection activeCell="B54" sqref="B54"/>
    </sheetView>
  </sheetViews>
  <sheetFormatPr baseColWidth="10" defaultRowHeight="14.4" x14ac:dyDescent="0.3"/>
  <cols>
    <col min="2" max="2" width="48.88671875" bestFit="1" customWidth="1"/>
    <col min="3" max="3" width="3.6640625" customWidth="1"/>
    <col min="4" max="4" width="14.5546875" bestFit="1" customWidth="1"/>
    <col min="5" max="5" width="3.88671875" customWidth="1"/>
  </cols>
  <sheetData>
    <row r="2" spans="2:5" x14ac:dyDescent="0.3">
      <c r="B2" s="42" t="s">
        <v>68</v>
      </c>
      <c r="C2" s="43"/>
      <c r="D2" s="43"/>
      <c r="E2" s="44"/>
    </row>
    <row r="3" spans="2:5" x14ac:dyDescent="0.3">
      <c r="B3" s="39" t="s">
        <v>65</v>
      </c>
      <c r="C3" s="40"/>
      <c r="D3" s="40"/>
      <c r="E3" s="41"/>
    </row>
    <row r="4" spans="2:5" x14ac:dyDescent="0.3">
      <c r="B4" s="39" t="s">
        <v>73</v>
      </c>
      <c r="C4" s="40"/>
      <c r="D4" s="40"/>
      <c r="E4" s="41"/>
    </row>
    <row r="5" spans="2:5" x14ac:dyDescent="0.3">
      <c r="B5" s="3"/>
      <c r="E5" s="4"/>
    </row>
    <row r="6" spans="2:5" ht="28.8" x14ac:dyDescent="0.3">
      <c r="B6" s="2" t="s">
        <v>43</v>
      </c>
      <c r="D6" s="21" t="s">
        <v>70</v>
      </c>
      <c r="E6" s="4"/>
    </row>
    <row r="7" spans="2:5" x14ac:dyDescent="0.3">
      <c r="B7" s="5" t="s">
        <v>20</v>
      </c>
      <c r="D7" s="6">
        <v>1923481109</v>
      </c>
      <c r="E7" s="4"/>
    </row>
    <row r="8" spans="2:5" x14ac:dyDescent="0.3">
      <c r="B8" s="5" t="s">
        <v>21</v>
      </c>
      <c r="D8" s="6">
        <v>22970800</v>
      </c>
      <c r="E8" s="4"/>
    </row>
    <row r="9" spans="2:5" x14ac:dyDescent="0.3">
      <c r="B9" s="5" t="s">
        <v>22</v>
      </c>
      <c r="D9" s="6">
        <v>0</v>
      </c>
      <c r="E9" s="4"/>
    </row>
    <row r="10" spans="2:5" x14ac:dyDescent="0.3">
      <c r="B10" s="5" t="s">
        <v>23</v>
      </c>
      <c r="D10" s="6">
        <v>380949909</v>
      </c>
      <c r="E10" s="4"/>
    </row>
    <row r="11" spans="2:5" x14ac:dyDescent="0.3">
      <c r="B11" s="5" t="s">
        <v>24</v>
      </c>
      <c r="D11" s="6">
        <v>164214992</v>
      </c>
      <c r="E11" s="4"/>
    </row>
    <row r="12" spans="2:5" x14ac:dyDescent="0.3">
      <c r="B12" s="5" t="s">
        <v>25</v>
      </c>
      <c r="D12" s="6">
        <v>617775247</v>
      </c>
      <c r="E12" s="4"/>
    </row>
    <row r="13" spans="2:5" x14ac:dyDescent="0.3">
      <c r="B13" s="5" t="s">
        <v>26</v>
      </c>
      <c r="D13" s="6">
        <v>60231695</v>
      </c>
      <c r="E13" s="4"/>
    </row>
    <row r="14" spans="2:5" x14ac:dyDescent="0.3">
      <c r="B14" s="5" t="s">
        <v>27</v>
      </c>
      <c r="D14" s="6">
        <v>1750000</v>
      </c>
      <c r="E14" s="4"/>
    </row>
    <row r="15" spans="2:5" x14ac:dyDescent="0.3">
      <c r="B15" s="5" t="s">
        <v>28</v>
      </c>
      <c r="D15" s="6">
        <v>184741387</v>
      </c>
      <c r="E15" s="4"/>
    </row>
    <row r="16" spans="2:5" x14ac:dyDescent="0.3">
      <c r="B16" s="5" t="s">
        <v>29</v>
      </c>
      <c r="D16" s="6">
        <v>39855869</v>
      </c>
      <c r="E16" s="4"/>
    </row>
    <row r="17" spans="2:5" x14ac:dyDescent="0.3">
      <c r="B17" s="5" t="s">
        <v>30</v>
      </c>
      <c r="D17" s="6">
        <v>55770527</v>
      </c>
      <c r="E17" s="4"/>
    </row>
    <row r="18" spans="2:5" x14ac:dyDescent="0.3">
      <c r="B18" s="5" t="s">
        <v>31</v>
      </c>
      <c r="D18" s="6">
        <v>195733507</v>
      </c>
      <c r="E18" s="4"/>
    </row>
    <row r="19" spans="2:5" x14ac:dyDescent="0.3">
      <c r="B19" s="5" t="s">
        <v>32</v>
      </c>
      <c r="D19" s="6">
        <v>107036224</v>
      </c>
      <c r="E19" s="4"/>
    </row>
    <row r="20" spans="2:5" x14ac:dyDescent="0.3">
      <c r="B20" s="5" t="s">
        <v>33</v>
      </c>
      <c r="D20" s="6">
        <v>6015000</v>
      </c>
      <c r="E20" s="4"/>
    </row>
    <row r="21" spans="2:5" x14ac:dyDescent="0.3">
      <c r="B21" s="5" t="s">
        <v>34</v>
      </c>
      <c r="D21" s="6">
        <v>102816753</v>
      </c>
      <c r="E21" s="4"/>
    </row>
    <row r="22" spans="2:5" x14ac:dyDescent="0.3">
      <c r="B22" s="5" t="s">
        <v>35</v>
      </c>
      <c r="D22" s="6">
        <v>147960670</v>
      </c>
      <c r="E22" s="4"/>
    </row>
    <row r="23" spans="2:5" x14ac:dyDescent="0.3">
      <c r="B23" s="5" t="s">
        <v>36</v>
      </c>
      <c r="D23" s="6">
        <v>54049179</v>
      </c>
      <c r="E23" s="4"/>
    </row>
    <row r="24" spans="2:5" x14ac:dyDescent="0.3">
      <c r="B24" s="5" t="s">
        <v>37</v>
      </c>
      <c r="D24" s="6">
        <v>769869</v>
      </c>
      <c r="E24" s="4"/>
    </row>
    <row r="25" spans="2:5" x14ac:dyDescent="0.3">
      <c r="B25" s="5" t="s">
        <v>38</v>
      </c>
      <c r="D25" s="6">
        <v>261229349</v>
      </c>
      <c r="E25" s="4"/>
    </row>
    <row r="26" spans="2:5" x14ac:dyDescent="0.3">
      <c r="B26" s="5" t="s">
        <v>39</v>
      </c>
      <c r="D26" s="6">
        <v>3569520</v>
      </c>
      <c r="E26" s="4"/>
    </row>
    <row r="27" spans="2:5" x14ac:dyDescent="0.3">
      <c r="B27" s="5" t="s">
        <v>40</v>
      </c>
      <c r="D27" s="6">
        <v>22836784</v>
      </c>
      <c r="E27" s="4"/>
    </row>
    <row r="28" spans="2:5" x14ac:dyDescent="0.3">
      <c r="B28" s="5" t="s">
        <v>41</v>
      </c>
      <c r="D28" s="6">
        <v>-2037599462</v>
      </c>
      <c r="E28" s="4"/>
    </row>
    <row r="29" spans="2:5" ht="15" thickBot="1" x14ac:dyDescent="0.35">
      <c r="B29" s="8" t="s">
        <v>42</v>
      </c>
      <c r="D29" s="1">
        <f>SUM(D7:D28)</f>
        <v>2316158928</v>
      </c>
      <c r="E29" s="4"/>
    </row>
    <row r="30" spans="2:5" ht="15" thickTop="1" x14ac:dyDescent="0.3">
      <c r="B30" s="3"/>
      <c r="E30" s="4"/>
    </row>
    <row r="31" spans="2:5" x14ac:dyDescent="0.3">
      <c r="B31" s="2" t="s">
        <v>46</v>
      </c>
      <c r="E31" s="4"/>
    </row>
    <row r="32" spans="2:5" x14ac:dyDescent="0.3">
      <c r="B32" s="5" t="s">
        <v>20</v>
      </c>
      <c r="D32" s="6">
        <v>1019650105</v>
      </c>
      <c r="E32" s="4"/>
    </row>
    <row r="33" spans="2:5" x14ac:dyDescent="0.3">
      <c r="B33" s="5" t="s">
        <v>21</v>
      </c>
      <c r="D33" s="6">
        <v>26802400</v>
      </c>
      <c r="E33" s="4"/>
    </row>
    <row r="34" spans="2:5" x14ac:dyDescent="0.3">
      <c r="B34" s="5" t="s">
        <v>23</v>
      </c>
      <c r="D34" s="6">
        <v>392192701</v>
      </c>
      <c r="E34" s="4"/>
    </row>
    <row r="35" spans="2:5" x14ac:dyDescent="0.3">
      <c r="B35" s="5" t="s">
        <v>24</v>
      </c>
      <c r="D35" s="6">
        <v>79209304</v>
      </c>
      <c r="E35" s="4"/>
    </row>
    <row r="36" spans="2:5" x14ac:dyDescent="0.3">
      <c r="B36" s="5" t="s">
        <v>25</v>
      </c>
      <c r="D36" s="6">
        <v>576167847</v>
      </c>
      <c r="E36" s="4"/>
    </row>
    <row r="37" spans="2:5" x14ac:dyDescent="0.3">
      <c r="B37" s="5" t="s">
        <v>28</v>
      </c>
      <c r="D37" s="6">
        <v>126691306</v>
      </c>
      <c r="E37" s="4"/>
    </row>
    <row r="38" spans="2:5" x14ac:dyDescent="0.3">
      <c r="B38" s="5" t="s">
        <v>29</v>
      </c>
      <c r="D38" s="6">
        <v>22103443</v>
      </c>
      <c r="E38" s="4"/>
    </row>
    <row r="39" spans="2:5" x14ac:dyDescent="0.3">
      <c r="B39" s="5" t="s">
        <v>30</v>
      </c>
      <c r="D39" s="6">
        <v>80957886</v>
      </c>
      <c r="E39" s="4"/>
    </row>
    <row r="40" spans="2:5" x14ac:dyDescent="0.3">
      <c r="B40" s="5" t="s">
        <v>31</v>
      </c>
      <c r="D40" s="6">
        <v>153294476</v>
      </c>
      <c r="E40" s="4"/>
    </row>
    <row r="41" spans="2:5" x14ac:dyDescent="0.3">
      <c r="B41" s="5" t="s">
        <v>32</v>
      </c>
      <c r="D41" s="6">
        <v>89871276</v>
      </c>
      <c r="E41" s="4"/>
    </row>
    <row r="42" spans="2:5" x14ac:dyDescent="0.3">
      <c r="B42" s="5" t="s">
        <v>33</v>
      </c>
      <c r="D42" s="6">
        <v>53479105</v>
      </c>
      <c r="E42" s="4"/>
    </row>
    <row r="43" spans="2:5" x14ac:dyDescent="0.3">
      <c r="B43" s="5" t="s">
        <v>34</v>
      </c>
      <c r="D43" s="6">
        <v>142486553</v>
      </c>
      <c r="E43" s="4"/>
    </row>
    <row r="44" spans="2:5" x14ac:dyDescent="0.3">
      <c r="B44" s="5" t="s">
        <v>35</v>
      </c>
      <c r="D44" s="6">
        <v>55290327</v>
      </c>
      <c r="E44" s="4"/>
    </row>
    <row r="45" spans="2:5" x14ac:dyDescent="0.3">
      <c r="B45" s="5" t="s">
        <v>36</v>
      </c>
      <c r="D45" s="6">
        <v>121538252</v>
      </c>
      <c r="E45" s="4"/>
    </row>
    <row r="46" spans="2:5" x14ac:dyDescent="0.3">
      <c r="B46" s="5" t="s">
        <v>44</v>
      </c>
      <c r="D46" s="6">
        <v>747488336</v>
      </c>
      <c r="E46" s="4"/>
    </row>
    <row r="47" spans="2:5" x14ac:dyDescent="0.3">
      <c r="B47" s="5" t="s">
        <v>38</v>
      </c>
      <c r="D47" s="6">
        <v>236159352</v>
      </c>
      <c r="E47" s="4"/>
    </row>
    <row r="48" spans="2:5" x14ac:dyDescent="0.3">
      <c r="B48" s="5" t="s">
        <v>45</v>
      </c>
      <c r="D48" s="6">
        <v>12590564</v>
      </c>
      <c r="E48" s="4"/>
    </row>
    <row r="49" spans="2:5" x14ac:dyDescent="0.3">
      <c r="B49" s="5" t="s">
        <v>40</v>
      </c>
      <c r="D49" s="6">
        <v>345073134</v>
      </c>
      <c r="E49" s="4"/>
    </row>
    <row r="50" spans="2:5" x14ac:dyDescent="0.3">
      <c r="B50" s="5" t="s">
        <v>41</v>
      </c>
      <c r="D50" s="6">
        <v>739553236</v>
      </c>
      <c r="E50" s="4"/>
    </row>
    <row r="51" spans="2:5" ht="15" thickBot="1" x14ac:dyDescent="0.35">
      <c r="B51" s="8" t="s">
        <v>64</v>
      </c>
      <c r="C51" s="22"/>
      <c r="D51" s="1">
        <f>SUM(D32:D50)</f>
        <v>5020599603</v>
      </c>
      <c r="E51" s="4"/>
    </row>
    <row r="52" spans="2:5" ht="15" thickTop="1" x14ac:dyDescent="0.3">
      <c r="B52" s="3"/>
      <c r="E52" s="4"/>
    </row>
    <row r="53" spans="2:5" ht="15" thickBot="1" x14ac:dyDescent="0.35">
      <c r="B53" s="8" t="s">
        <v>67</v>
      </c>
      <c r="C53" s="22"/>
      <c r="D53" s="1">
        <v>904762623</v>
      </c>
      <c r="E53" s="4"/>
    </row>
    <row r="54" spans="2:5" ht="15" thickTop="1" x14ac:dyDescent="0.3">
      <c r="B54" s="3"/>
      <c r="E54" s="4"/>
    </row>
    <row r="55" spans="2:5" ht="15" thickBot="1" x14ac:dyDescent="0.35">
      <c r="B55" s="8" t="s">
        <v>47</v>
      </c>
      <c r="D55" s="1">
        <v>324571558</v>
      </c>
      <c r="E55" s="4"/>
    </row>
    <row r="56" spans="2:5" ht="15" thickTop="1" x14ac:dyDescent="0.3">
      <c r="B56" s="3"/>
      <c r="E56" s="4"/>
    </row>
    <row r="57" spans="2:5" x14ac:dyDescent="0.3">
      <c r="B57" s="2" t="s">
        <v>48</v>
      </c>
      <c r="E57" s="4"/>
    </row>
    <row r="58" spans="2:5" x14ac:dyDescent="0.3">
      <c r="B58" s="5" t="s">
        <v>49</v>
      </c>
      <c r="C58" s="6"/>
      <c r="D58" s="6">
        <v>70238</v>
      </c>
      <c r="E58" s="4"/>
    </row>
    <row r="59" spans="2:5" x14ac:dyDescent="0.3">
      <c r="B59" s="5" t="s">
        <v>50</v>
      </c>
      <c r="C59" s="6"/>
      <c r="D59" s="6">
        <v>0</v>
      </c>
      <c r="E59" s="4"/>
    </row>
    <row r="60" spans="2:5" x14ac:dyDescent="0.3">
      <c r="B60" s="5" t="s">
        <v>51</v>
      </c>
      <c r="C60" s="6"/>
      <c r="D60" s="6">
        <v>22510587</v>
      </c>
      <c r="E60" s="4"/>
    </row>
    <row r="61" spans="2:5" x14ac:dyDescent="0.3">
      <c r="B61" s="5" t="s">
        <v>52</v>
      </c>
      <c r="C61" s="6"/>
      <c r="D61" s="6">
        <v>401742801</v>
      </c>
      <c r="E61" s="4"/>
    </row>
    <row r="62" spans="2:5" x14ac:dyDescent="0.3">
      <c r="B62" s="5" t="s">
        <v>53</v>
      </c>
      <c r="C62" s="6"/>
      <c r="D62" s="6">
        <v>-22312022</v>
      </c>
      <c r="E62" s="4"/>
    </row>
    <row r="63" spans="2:5" x14ac:dyDescent="0.3">
      <c r="B63" s="5" t="s">
        <v>54</v>
      </c>
      <c r="C63" s="6"/>
      <c r="D63" s="6">
        <v>62145802</v>
      </c>
      <c r="E63" s="4"/>
    </row>
    <row r="64" spans="2:5" ht="15" thickBot="1" x14ac:dyDescent="0.35">
      <c r="B64" s="8" t="s">
        <v>62</v>
      </c>
      <c r="C64" s="6"/>
      <c r="D64" s="16">
        <f>SUM(D58:D63)</f>
        <v>464157406</v>
      </c>
      <c r="E64" s="4"/>
    </row>
    <row r="65" spans="2:5" ht="15" thickTop="1" x14ac:dyDescent="0.3">
      <c r="B65" s="3"/>
      <c r="E65" s="4"/>
    </row>
    <row r="66" spans="2:5" x14ac:dyDescent="0.3">
      <c r="B66" s="18" t="s">
        <v>55</v>
      </c>
      <c r="E66" s="4"/>
    </row>
    <row r="67" spans="2:5" x14ac:dyDescent="0.3">
      <c r="B67" s="5" t="s">
        <v>56</v>
      </c>
      <c r="D67" s="6">
        <v>155422980</v>
      </c>
      <c r="E67" s="4"/>
    </row>
    <row r="68" spans="2:5" x14ac:dyDescent="0.3">
      <c r="B68" s="5" t="s">
        <v>57</v>
      </c>
      <c r="D68" s="6">
        <v>135333113</v>
      </c>
      <c r="E68" s="4"/>
    </row>
    <row r="69" spans="2:5" x14ac:dyDescent="0.3">
      <c r="B69" s="5" t="s">
        <v>58</v>
      </c>
      <c r="D69" s="6">
        <v>15432</v>
      </c>
      <c r="E69" s="4"/>
    </row>
    <row r="70" spans="2:5" x14ac:dyDescent="0.3">
      <c r="B70" s="5" t="s">
        <v>59</v>
      </c>
      <c r="D70" s="6">
        <v>15078328</v>
      </c>
      <c r="E70" s="4"/>
    </row>
    <row r="71" spans="2:5" x14ac:dyDescent="0.3">
      <c r="B71" s="5" t="s">
        <v>61</v>
      </c>
      <c r="D71" s="6">
        <v>0</v>
      </c>
      <c r="E71" s="4"/>
    </row>
    <row r="72" spans="2:5" ht="15" thickBot="1" x14ac:dyDescent="0.35">
      <c r="B72" s="8" t="s">
        <v>63</v>
      </c>
      <c r="C72" s="22"/>
      <c r="D72" s="1">
        <f>SUM(D67:D71)</f>
        <v>305849853</v>
      </c>
      <c r="E72" s="4"/>
    </row>
    <row r="73" spans="2:5" ht="15" thickTop="1" x14ac:dyDescent="0.3">
      <c r="B73" s="3"/>
      <c r="C73" s="22"/>
      <c r="D73" s="22"/>
      <c r="E73" s="4"/>
    </row>
    <row r="74" spans="2:5" x14ac:dyDescent="0.3">
      <c r="B74" s="3"/>
      <c r="C74" s="22"/>
      <c r="D74" s="22"/>
      <c r="E74" s="4"/>
    </row>
    <row r="75" spans="2:5" ht="15" thickBot="1" x14ac:dyDescent="0.35">
      <c r="B75" s="19" t="s">
        <v>60</v>
      </c>
      <c r="C75" s="22"/>
      <c r="D75" s="1">
        <f>+D29+D51+D53+D55+D64+D72</f>
        <v>9336099971</v>
      </c>
      <c r="E75" s="4"/>
    </row>
    <row r="76" spans="2:5" ht="15" thickTop="1" x14ac:dyDescent="0.3">
      <c r="B76" s="11"/>
      <c r="C76" s="20"/>
      <c r="D76" s="20"/>
      <c r="E76" s="13"/>
    </row>
  </sheetData>
  <mergeCells count="3">
    <mergeCell ref="B2:E2"/>
    <mergeCell ref="B3:E3"/>
    <mergeCell ref="B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Detalle Ingresos 2023 - 2024</vt:lpstr>
      <vt:lpstr>Detalle Presupuesto Gastos 2024</vt:lpstr>
      <vt:lpstr>Detalle Gastos Recurrentes</vt:lpstr>
      <vt:lpstr>Detalle Ejecución Gastos 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 Eduar Lopez</dc:creator>
  <cp:lastModifiedBy>Edwin Ricardo Horta Romero</cp:lastModifiedBy>
  <dcterms:created xsi:type="dcterms:W3CDTF">2024-04-26T13:23:44Z</dcterms:created>
  <dcterms:modified xsi:type="dcterms:W3CDTF">2024-04-29T20:29:58Z</dcterms:modified>
</cp:coreProperties>
</file>